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1340" windowHeight="6795"/>
  </bookViews>
  <sheets>
    <sheet name="Arkusz1" sheetId="1" r:id="rId1"/>
  </sheets>
  <definedNames>
    <definedName name="_xlnm.Print_Area" localSheetId="0">Arkusz1!$A$1:$G$30</definedName>
  </definedNames>
  <calcPr calcId="125725"/>
</workbook>
</file>

<file path=xl/calcChain.xml><?xml version="1.0" encoding="utf-8"?>
<calcChain xmlns="http://schemas.openxmlformats.org/spreadsheetml/2006/main">
  <c r="G15" i="1"/>
  <c r="F24"/>
  <c r="F22"/>
  <c r="E22" s="1"/>
  <c r="E15"/>
  <c r="G20"/>
  <c r="G27"/>
  <c r="G26"/>
  <c r="E26" s="1"/>
  <c r="G23"/>
  <c r="E23" s="1"/>
  <c r="G25"/>
  <c r="E25" s="1"/>
  <c r="G28"/>
  <c r="E28" s="1"/>
  <c r="E21"/>
  <c r="E18"/>
  <c r="E27"/>
  <c r="E24"/>
  <c r="E20"/>
  <c r="E19"/>
  <c r="E17"/>
  <c r="E16"/>
  <c r="E29" l="1"/>
  <c r="G29"/>
  <c r="F29"/>
</calcChain>
</file>

<file path=xl/sharedStrings.xml><?xml version="1.0" encoding="utf-8"?>
<sst xmlns="http://schemas.openxmlformats.org/spreadsheetml/2006/main" count="41" uniqueCount="28">
  <si>
    <t>Lp.</t>
  </si>
  <si>
    <t>Dział</t>
  </si>
  <si>
    <t xml:space="preserve">Rozdział </t>
  </si>
  <si>
    <t>RAZEM</t>
  </si>
  <si>
    <t>Zestawienie planowanych kwot dotacji celowych</t>
  </si>
  <si>
    <t xml:space="preserve">udzielanych z budżetu jednostki samorządu terytorialnego </t>
  </si>
  <si>
    <t>Kwota dotacji dla jednostek sektora finansów publicznych</t>
  </si>
  <si>
    <t>Kwota dotacji dla jednostek spoza sektora finansów publicznych</t>
  </si>
  <si>
    <t>Kwota dotacji celowych ogółem</t>
  </si>
  <si>
    <t>w tym:</t>
  </si>
  <si>
    <t>Przedszkola</t>
  </si>
  <si>
    <t>Pozostała działalność</t>
  </si>
  <si>
    <t>Przeciwdziałanie alkoholizmowi</t>
  </si>
  <si>
    <t>Placówki opiekuńczo-wychowawcze</t>
  </si>
  <si>
    <t>Domy pomocy społecznej</t>
  </si>
  <si>
    <t>Rodziny zastępcze</t>
  </si>
  <si>
    <t>Pozostałe zadania w zakresie kultury</t>
  </si>
  <si>
    <t>Ochrona zabytków i opieka nad zabytkami</t>
  </si>
  <si>
    <t>Zadania w zakresie kultury fizycznej             i sportu</t>
  </si>
  <si>
    <t xml:space="preserve">Nazwa rozdziału </t>
  </si>
  <si>
    <t>I. Dotacje celowe na zadania bieżące</t>
  </si>
  <si>
    <t>Oddziały przedszkolne w szkołach podstawowych</t>
  </si>
  <si>
    <t>Inne formy wychowania przedszkolnego</t>
  </si>
  <si>
    <t>w 2014 roku</t>
  </si>
  <si>
    <t>Usługi opiekuńcze i specjalistyczne usługi opiekuńcze</t>
  </si>
  <si>
    <t>Zadania w zakresie upowszechniania turystyki</t>
  </si>
  <si>
    <t>-</t>
  </si>
  <si>
    <t>Załącznik nr 1
do Uchwaly Rady Miejskiej Nr LIII/557/14                                                          z dnia 18 sierpnia 2014 r.</t>
  </si>
</sst>
</file>

<file path=xl/styles.xml><?xml version="1.0" encoding="utf-8"?>
<styleSheet xmlns="http://schemas.openxmlformats.org/spreadsheetml/2006/main">
  <numFmts count="1">
    <numFmt numFmtId="42" formatCode="_-* #,##0\ &quot;zł&quot;_-;\-* #,##0\ &quot;zł&quot;_-;_-* &quot;-&quot;\ &quot;zł&quot;_-;_-@_-"/>
  </numFmts>
  <fonts count="9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3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42" fontId="0" fillId="0" borderId="2" xfId="0" applyNumberFormat="1" applyBorder="1" applyAlignment="1">
      <alignment vertical="center" wrapText="1"/>
    </xf>
    <xf numFmtId="42" fontId="0" fillId="0" borderId="1" xfId="0" applyNumberFormat="1" applyBorder="1" applyAlignment="1">
      <alignment vertical="center" wrapText="1"/>
    </xf>
    <xf numFmtId="42" fontId="2" fillId="2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42" fontId="0" fillId="0" borderId="1" xfId="0" applyNumberForma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right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99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9"/>
  <sheetViews>
    <sheetView tabSelected="1" view="pageBreakPreview" zoomScaleNormal="100" zoomScaleSheetLayoutView="100" workbookViewId="0">
      <selection activeCell="G5" sqref="G5"/>
    </sheetView>
  </sheetViews>
  <sheetFormatPr defaultColWidth="0" defaultRowHeight="12.75" zeroHeight="1"/>
  <cols>
    <col min="1" max="1" width="3.85546875" customWidth="1"/>
    <col min="2" max="2" width="5.42578125" customWidth="1"/>
    <col min="3" max="3" width="8.5703125" customWidth="1"/>
    <col min="4" max="4" width="36" customWidth="1"/>
    <col min="5" max="5" width="16.42578125" customWidth="1"/>
    <col min="6" max="7" width="17.140625" customWidth="1"/>
    <col min="8" max="8" width="4" customWidth="1"/>
    <col min="9" max="16384" width="9.140625" hidden="1"/>
  </cols>
  <sheetData>
    <row r="1" spans="1:7" ht="8.25" customHeight="1">
      <c r="F1" s="24" t="s">
        <v>27</v>
      </c>
      <c r="G1" s="24"/>
    </row>
    <row r="2" spans="1:7" ht="16.5" customHeight="1">
      <c r="F2" s="24"/>
      <c r="G2" s="24"/>
    </row>
    <row r="3" spans="1:7" ht="12.75" customHeight="1">
      <c r="F3" s="24"/>
      <c r="G3" s="24"/>
    </row>
    <row r="4" spans="1:7" ht="19.5" customHeight="1">
      <c r="F4" s="24"/>
      <c r="G4" s="24"/>
    </row>
    <row r="5" spans="1:7" ht="15.75" customHeight="1"/>
    <row r="6" spans="1:7" ht="16.5">
      <c r="A6" s="15" t="s">
        <v>4</v>
      </c>
      <c r="B6" s="15"/>
      <c r="C6" s="15"/>
      <c r="D6" s="15"/>
      <c r="E6" s="15"/>
      <c r="F6" s="15"/>
      <c r="G6" s="15"/>
    </row>
    <row r="7" spans="1:7" ht="15.75">
      <c r="A7" s="16" t="s">
        <v>5</v>
      </c>
      <c r="B7" s="16"/>
      <c r="C7" s="16"/>
      <c r="D7" s="16"/>
      <c r="E7" s="16"/>
      <c r="F7" s="16"/>
      <c r="G7" s="16"/>
    </row>
    <row r="8" spans="1:7" ht="15.75">
      <c r="A8" s="16" t="s">
        <v>23</v>
      </c>
      <c r="B8" s="16"/>
      <c r="C8" s="16"/>
      <c r="D8" s="16"/>
      <c r="E8" s="16"/>
      <c r="F8" s="16"/>
      <c r="G8" s="16"/>
    </row>
    <row r="9" spans="1:7" ht="11.25" customHeight="1">
      <c r="A9" s="12"/>
      <c r="B9" s="12"/>
      <c r="C9" s="12"/>
      <c r="D9" s="12"/>
      <c r="E9" s="12"/>
      <c r="F9" s="12"/>
      <c r="G9" s="12"/>
    </row>
    <row r="10" spans="1:7" ht="22.5" customHeight="1">
      <c r="A10" s="19" t="s">
        <v>20</v>
      </c>
      <c r="B10" s="19"/>
      <c r="C10" s="19"/>
      <c r="D10" s="19"/>
      <c r="E10" s="1"/>
      <c r="F10" s="1"/>
    </row>
    <row r="11" spans="1:7" ht="8.25" customHeight="1">
      <c r="A11" s="13"/>
      <c r="B11" s="13"/>
      <c r="C11" s="13"/>
      <c r="D11" s="13"/>
      <c r="E11" s="12"/>
      <c r="F11" s="12"/>
    </row>
    <row r="12" spans="1:7">
      <c r="A12" s="18" t="s">
        <v>0</v>
      </c>
      <c r="B12" s="18" t="s">
        <v>1</v>
      </c>
      <c r="C12" s="18" t="s">
        <v>2</v>
      </c>
      <c r="D12" s="18" t="s">
        <v>19</v>
      </c>
      <c r="E12" s="20" t="s">
        <v>8</v>
      </c>
      <c r="F12" s="22" t="s">
        <v>9</v>
      </c>
      <c r="G12" s="23"/>
    </row>
    <row r="13" spans="1:7" ht="47.25" customHeight="1">
      <c r="A13" s="18"/>
      <c r="B13" s="18"/>
      <c r="C13" s="18"/>
      <c r="D13" s="18"/>
      <c r="E13" s="21"/>
      <c r="F13" s="11" t="s">
        <v>6</v>
      </c>
      <c r="G13" s="11" t="s">
        <v>7</v>
      </c>
    </row>
    <row r="14" spans="1:7" ht="14.25" customHeight="1">
      <c r="A14" s="3">
        <v>1</v>
      </c>
      <c r="B14" s="4">
        <v>2</v>
      </c>
      <c r="C14" s="3">
        <v>3</v>
      </c>
      <c r="D14" s="6">
        <v>4</v>
      </c>
      <c r="E14" s="6">
        <v>5</v>
      </c>
      <c r="F14" s="3">
        <v>6</v>
      </c>
      <c r="G14" s="3">
        <v>7</v>
      </c>
    </row>
    <row r="15" spans="1:7" ht="27" customHeight="1">
      <c r="A15" s="2">
        <v>1</v>
      </c>
      <c r="B15" s="5">
        <v>630</v>
      </c>
      <c r="C15" s="2">
        <v>63003</v>
      </c>
      <c r="D15" s="7" t="s">
        <v>25</v>
      </c>
      <c r="E15" s="8">
        <f t="shared" ref="E15" si="0">SUM(F15:G15)</f>
        <v>0</v>
      </c>
      <c r="F15" s="14" t="s">
        <v>26</v>
      </c>
      <c r="G15" s="9">
        <f>2700-1610-1090</f>
        <v>0</v>
      </c>
    </row>
    <row r="16" spans="1:7" ht="24.75" customHeight="1">
      <c r="A16" s="2">
        <v>1</v>
      </c>
      <c r="B16" s="5">
        <v>801</v>
      </c>
      <c r="C16" s="2">
        <v>80103</v>
      </c>
      <c r="D16" s="7" t="s">
        <v>21</v>
      </c>
      <c r="E16" s="8">
        <f t="shared" ref="E16:E20" si="1">SUM(F16:G16)</f>
        <v>3900</v>
      </c>
      <c r="F16" s="9">
        <v>3900</v>
      </c>
      <c r="G16" s="14" t="s">
        <v>26</v>
      </c>
    </row>
    <row r="17" spans="1:7" ht="19.5" customHeight="1">
      <c r="A17" s="2">
        <v>2</v>
      </c>
      <c r="B17" s="5">
        <v>801</v>
      </c>
      <c r="C17" s="2">
        <v>80104</v>
      </c>
      <c r="D17" s="7" t="s">
        <v>10</v>
      </c>
      <c r="E17" s="8">
        <f t="shared" si="1"/>
        <v>160400</v>
      </c>
      <c r="F17" s="9">
        <v>160400</v>
      </c>
      <c r="G17" s="14" t="s">
        <v>26</v>
      </c>
    </row>
    <row r="18" spans="1:7" ht="20.25" customHeight="1">
      <c r="A18" s="2">
        <v>3</v>
      </c>
      <c r="B18" s="5">
        <v>801</v>
      </c>
      <c r="C18" s="2">
        <v>80106</v>
      </c>
      <c r="D18" s="7" t="s">
        <v>22</v>
      </c>
      <c r="E18" s="8">
        <f t="shared" si="1"/>
        <v>5000</v>
      </c>
      <c r="F18" s="9">
        <v>5000</v>
      </c>
      <c r="G18" s="14" t="s">
        <v>26</v>
      </c>
    </row>
    <row r="19" spans="1:7" ht="21.75" customHeight="1">
      <c r="A19" s="2">
        <v>4</v>
      </c>
      <c r="B19" s="5">
        <v>801</v>
      </c>
      <c r="C19" s="2">
        <v>80195</v>
      </c>
      <c r="D19" s="7" t="s">
        <v>11</v>
      </c>
      <c r="E19" s="8">
        <f t="shared" si="1"/>
        <v>7800</v>
      </c>
      <c r="F19" s="9">
        <v>7800</v>
      </c>
      <c r="G19" s="14" t="s">
        <v>26</v>
      </c>
    </row>
    <row r="20" spans="1:7" ht="20.25" customHeight="1">
      <c r="A20" s="2">
        <v>5</v>
      </c>
      <c r="B20" s="5">
        <v>851</v>
      </c>
      <c r="C20" s="2">
        <v>85154</v>
      </c>
      <c r="D20" s="7" t="s">
        <v>12</v>
      </c>
      <c r="E20" s="8">
        <f t="shared" si="1"/>
        <v>68000</v>
      </c>
      <c r="F20" s="14" t="s">
        <v>26</v>
      </c>
      <c r="G20" s="9">
        <f>65000+3000</f>
        <v>68000</v>
      </c>
    </row>
    <row r="21" spans="1:7" ht="19.5" customHeight="1">
      <c r="A21" s="2">
        <v>6</v>
      </c>
      <c r="B21" s="5">
        <v>851</v>
      </c>
      <c r="C21" s="2">
        <v>85195</v>
      </c>
      <c r="D21" s="7" t="s">
        <v>11</v>
      </c>
      <c r="E21" s="8">
        <f t="shared" ref="E21:E24" si="2">SUM(F21:G21)</f>
        <v>31200</v>
      </c>
      <c r="F21" s="14" t="s">
        <v>26</v>
      </c>
      <c r="G21" s="9">
        <v>31200</v>
      </c>
    </row>
    <row r="22" spans="1:7" ht="20.25" customHeight="1">
      <c r="A22" s="2">
        <v>7</v>
      </c>
      <c r="B22" s="5">
        <v>852</v>
      </c>
      <c r="C22" s="2">
        <v>85201</v>
      </c>
      <c r="D22" s="7" t="s">
        <v>13</v>
      </c>
      <c r="E22" s="8">
        <f t="shared" si="2"/>
        <v>1779945</v>
      </c>
      <c r="F22" s="9">
        <f>1469671+16374+100000+43900</f>
        <v>1629945</v>
      </c>
      <c r="G22" s="9">
        <v>150000</v>
      </c>
    </row>
    <row r="23" spans="1:7" ht="17.25" customHeight="1">
      <c r="A23" s="2">
        <v>8</v>
      </c>
      <c r="B23" s="5">
        <v>852</v>
      </c>
      <c r="C23" s="2">
        <v>85202</v>
      </c>
      <c r="D23" s="7" t="s">
        <v>14</v>
      </c>
      <c r="E23" s="8">
        <f t="shared" si="2"/>
        <v>817502</v>
      </c>
      <c r="F23" s="14" t="s">
        <v>26</v>
      </c>
      <c r="G23" s="9">
        <f>844416-26914</f>
        <v>817502</v>
      </c>
    </row>
    <row r="24" spans="1:7" ht="20.25" customHeight="1">
      <c r="A24" s="2">
        <v>9</v>
      </c>
      <c r="B24" s="5">
        <v>852</v>
      </c>
      <c r="C24" s="2">
        <v>85204</v>
      </c>
      <c r="D24" s="7" t="s">
        <v>15</v>
      </c>
      <c r="E24" s="8">
        <f t="shared" si="2"/>
        <v>625121</v>
      </c>
      <c r="F24" s="9">
        <f>507121+60000+58000</f>
        <v>625121</v>
      </c>
      <c r="G24" s="14" t="s">
        <v>26</v>
      </c>
    </row>
    <row r="25" spans="1:7" ht="28.5" customHeight="1">
      <c r="A25" s="2">
        <v>10</v>
      </c>
      <c r="B25" s="5">
        <v>852</v>
      </c>
      <c r="C25" s="2">
        <v>85228</v>
      </c>
      <c r="D25" s="7" t="s">
        <v>24</v>
      </c>
      <c r="E25" s="8">
        <f t="shared" ref="E25:E28" si="3">SUM(F25:G25)</f>
        <v>0</v>
      </c>
      <c r="F25" s="14" t="s">
        <v>26</v>
      </c>
      <c r="G25" s="9">
        <f>386966-386966</f>
        <v>0</v>
      </c>
    </row>
    <row r="26" spans="1:7" ht="18.75" customHeight="1">
      <c r="A26" s="2">
        <v>11</v>
      </c>
      <c r="B26" s="5">
        <v>921</v>
      </c>
      <c r="C26" s="2">
        <v>92105</v>
      </c>
      <c r="D26" s="7" t="s">
        <v>16</v>
      </c>
      <c r="E26" s="8">
        <f t="shared" si="3"/>
        <v>38800</v>
      </c>
      <c r="F26" s="14" t="s">
        <v>26</v>
      </c>
      <c r="G26" s="9">
        <f>31200+7600</f>
        <v>38800</v>
      </c>
    </row>
    <row r="27" spans="1:7" ht="20.25" customHeight="1">
      <c r="A27" s="2">
        <v>12</v>
      </c>
      <c r="B27" s="5">
        <v>921</v>
      </c>
      <c r="C27" s="2">
        <v>92120</v>
      </c>
      <c r="D27" s="7" t="s">
        <v>17</v>
      </c>
      <c r="E27" s="8">
        <f t="shared" si="3"/>
        <v>80000</v>
      </c>
      <c r="F27" s="14" t="s">
        <v>26</v>
      </c>
      <c r="G27" s="9">
        <f>40000+40000</f>
        <v>80000</v>
      </c>
    </row>
    <row r="28" spans="1:7" ht="26.25" customHeight="1">
      <c r="A28" s="2">
        <v>13</v>
      </c>
      <c r="B28" s="5">
        <v>926</v>
      </c>
      <c r="C28" s="2">
        <v>92605</v>
      </c>
      <c r="D28" s="7" t="s">
        <v>18</v>
      </c>
      <c r="E28" s="8">
        <f t="shared" si="3"/>
        <v>570000</v>
      </c>
      <c r="F28" s="14" t="s">
        <v>26</v>
      </c>
      <c r="G28" s="9">
        <f>200000+370000</f>
        <v>570000</v>
      </c>
    </row>
    <row r="29" spans="1:7" ht="32.25" customHeight="1">
      <c r="A29" s="17" t="s">
        <v>3</v>
      </c>
      <c r="B29" s="17"/>
      <c r="C29" s="17"/>
      <c r="D29" s="17"/>
      <c r="E29" s="10">
        <f>SUM(E15:E28)</f>
        <v>4187668</v>
      </c>
      <c r="F29" s="10">
        <f>SUM(F15:F28)</f>
        <v>2432166</v>
      </c>
      <c r="G29" s="10">
        <f>SUM(G15:G28)</f>
        <v>1755502</v>
      </c>
    </row>
    <row r="30" spans="1:7" ht="31.5" customHeight="1"/>
    <row r="31" spans="1:7" ht="34.5" customHeight="1"/>
    <row r="32" spans="1:7"/>
    <row r="33"/>
    <row r="34"/>
    <row r="35"/>
    <row r="36"/>
    <row r="37"/>
    <row r="38"/>
    <row r="39"/>
    <row r="40"/>
    <row r="41" hidden="1"/>
    <row r="42" hidden="1"/>
    <row r="43"/>
    <row r="44"/>
    <row r="45"/>
    <row r="46"/>
    <row r="47"/>
    <row r="48"/>
    <row r="49"/>
  </sheetData>
  <mergeCells count="12">
    <mergeCell ref="F1:G4"/>
    <mergeCell ref="A6:G6"/>
    <mergeCell ref="A7:G7"/>
    <mergeCell ref="A8:G8"/>
    <mergeCell ref="A29:D29"/>
    <mergeCell ref="B12:B13"/>
    <mergeCell ref="A12:A13"/>
    <mergeCell ref="A10:D10"/>
    <mergeCell ref="E12:E13"/>
    <mergeCell ref="F12:G12"/>
    <mergeCell ref="D12:D13"/>
    <mergeCell ref="C12:C13"/>
  </mergeCells>
  <phoneticPr fontId="3" type="noConversion"/>
  <pageMargins left="0.59055118110236227" right="0.19685039370078741" top="0.39370078740157483" bottom="0.39370078740157483" header="0.51181102362204722" footer="0.51181102362204722"/>
  <pageSetup paperSize="9" scale="90" orientation="portrait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</dc:creator>
  <cp:lastModifiedBy>b.tanhojzer</cp:lastModifiedBy>
  <cp:lastPrinted>2014-06-30T10:05:16Z</cp:lastPrinted>
  <dcterms:created xsi:type="dcterms:W3CDTF">2006-11-07T09:47:28Z</dcterms:created>
  <dcterms:modified xsi:type="dcterms:W3CDTF">2014-08-19T10:48:29Z</dcterms:modified>
</cp:coreProperties>
</file>